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граммы муниципальные\программа Обеспечение условий первоначальная\Спорт\"/>
    </mc:Choice>
  </mc:AlternateContent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Лист1!$A$1:$K$33</definedName>
  </definedNames>
  <calcPr calcId="152511"/>
</workbook>
</file>

<file path=xl/calcChain.xml><?xml version="1.0" encoding="utf-8"?>
<calcChain xmlns="http://schemas.openxmlformats.org/spreadsheetml/2006/main">
  <c r="J12" i="1" l="1"/>
  <c r="I12" i="1"/>
  <c r="E16" i="1"/>
  <c r="K12" i="1"/>
  <c r="H12" i="1"/>
  <c r="G12" i="1"/>
  <c r="F12" i="1"/>
  <c r="E29" i="1"/>
  <c r="E31" i="1" l="1"/>
  <c r="E12" i="1" l="1"/>
  <c r="E28" i="1" l="1"/>
  <c r="E27" i="1"/>
  <c r="E26" i="1"/>
  <c r="E25" i="1"/>
  <c r="E24" i="1"/>
  <c r="E23" i="1"/>
  <c r="E22" i="1"/>
  <c r="E21" i="1"/>
  <c r="E20" i="1"/>
  <c r="E19" i="1"/>
  <c r="E18" i="1"/>
  <c r="E17" i="1"/>
  <c r="E15" i="1"/>
  <c r="L12" i="1"/>
</calcChain>
</file>

<file path=xl/sharedStrings.xml><?xml version="1.0" encoding="utf-8"?>
<sst xmlns="http://schemas.openxmlformats.org/spreadsheetml/2006/main" count="79" uniqueCount="61">
  <si>
    <t>№</t>
  </si>
  <si>
    <t>Исполнитель</t>
  </si>
  <si>
    <t>Администрация</t>
  </si>
  <si>
    <t>Городского поселения Мишелёвского муниципального образования</t>
  </si>
  <si>
    <t>Объём финансирования из средств</t>
  </si>
  <si>
    <t>В том числе по годам</t>
  </si>
  <si>
    <t>1.</t>
  </si>
  <si>
    <t>администрация</t>
  </si>
  <si>
    <t>Софинансирование мероприятия перечня проекта народных инициатив-Устройство энергосберегающего освещения хоккейного корта по адресу ул.Комарова, д 1 в п.Мишелёвка</t>
  </si>
  <si>
    <t>Работы по подключению раздевалки к водоснабжению</t>
  </si>
  <si>
    <t>Материалы, для обустройства, ремонта и покраски плоскостных спортивных площадок, трибуны на стадионе и хоккейного корта.</t>
  </si>
  <si>
    <t>админиистрация</t>
  </si>
  <si>
    <t>Приобретение спортивного инвентаря</t>
  </si>
  <si>
    <t>Материальные запасы, для проведения спортивных мероприятий, соревнований</t>
  </si>
  <si>
    <t>Приобретение сувенирной продукции, грамот, медалей, кубков</t>
  </si>
  <si>
    <t>Приобретение спортивной формы</t>
  </si>
  <si>
    <t>Изготовление наглядной агитации (баннеров,стендов) и  размещение их на спортивных объектах муниципального образования. Термопечать на спортивной одежде.</t>
  </si>
  <si>
    <t>Продукты питания, для участников соревнований  и проведения спортивного вечера</t>
  </si>
  <si>
    <t>Услуги охраны здания  для хоккеистов</t>
  </si>
  <si>
    <t>Бензин, для поездок на соревнования</t>
  </si>
  <si>
    <t>Всего расходов по разделу Строительство(реконструкция, капитальный ремонт)спортивных объектов, приобретение спортинвентаря, сувениров</t>
  </si>
  <si>
    <t>1.1</t>
  </si>
  <si>
    <t>Горячая вода, для заливки хоккейного корта,электроэнергия</t>
  </si>
  <si>
    <t>Приобретение хоккейного инвентаря, формы,станка, для заточки коньков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</si>
  <si>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</si>
  <si>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</si>
  <si>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</si>
  <si>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</si>
  <si>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</si>
  <si>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</si>
  <si>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</si>
  <si>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</si>
  <si>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</si>
  <si>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</si>
  <si>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</si>
  <si>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</si>
  <si>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</si>
  <si>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</si>
  <si>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</si>
  <si>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</si>
  <si>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Приложение № 1</t>
  </si>
  <si>
    <t>ВСЕГО</t>
  </si>
  <si>
    <t>на 2015-2020 годы</t>
  </si>
  <si>
    <t xml:space="preserve">                                                                                               </t>
  </si>
  <si>
    <t xml:space="preserve">            МУНИЦИПАЛЬНОГО ОБРАЗОВАНИЯ»</t>
  </si>
  <si>
    <t>Обустройство площадки для многофункционального спортивного комплекса</t>
  </si>
  <si>
    <t>Оформление земельных участков под многофункциональные спортивные площадки</t>
  </si>
  <si>
    <t>Приобретение станка для заточки коньков</t>
  </si>
  <si>
    <t>Приобретение лакокрасочных материалов для покраски спортивных объектов и сооружений</t>
  </si>
  <si>
    <t>Оплата работы тренера по хоккею</t>
  </si>
  <si>
    <t>Приобритение лыжного инвентаря</t>
  </si>
  <si>
    <t>Оплата по договору за содержание хоккейного корта</t>
  </si>
  <si>
    <t>МЕРОПРИЯТИЯ ПОДПРОГРАММЫ</t>
  </si>
  <si>
    <t xml:space="preserve"> «РАЗВИТИЕ ФИЗИЧЕСКОЙ КУЛЬТУРЫ И СПОРТА В МИШЕЛЕВСКОМ</t>
  </si>
  <si>
    <t>1.18</t>
  </si>
  <si>
    <t>1.19</t>
  </si>
  <si>
    <t>1.20</t>
  </si>
  <si>
    <t xml:space="preserve">                                                  бюджета муниципального образования</t>
  </si>
  <si>
    <t>Изготовление сметы на строительство нового помещения на стадионе п.Мишелевка</t>
  </si>
  <si>
    <t>1.21</t>
  </si>
  <si>
    <t>Наименование  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</si>
</sst>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2" xfId="0" applyFont="1" applyFill="1" applyBorder="1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wrapText="1"/>
    </xf>
    <xf numFmtId="2" fontId="0" fillId="0" borderId="0" xfId="0" applyNumberFormat="1" applyFont="1"/>
    <xf numFmtId="0" fontId="0" fillId="2" borderId="1" xfId="0" applyFont="1" applyFill="1" applyBorder="1"/>
    <xf numFmtId="0" fontId="7" fillId="2" borderId="1" xfId="0" applyFont="1" applyFill="1" applyBorder="1"/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34"/>
  <sheetViews>
    <sheetView tabSelected="1" zoomScaleSheetLayoutView="80" workbookViewId="0">
      <selection activeCell="P13" sqref="P13"/>
    </sheetView>
  </sheetViews>
  <sheetFormatPr defaultRowHeight="15.75" x14ac:dyDescent="0.25"/>
  <cols>
    <col min="1" max="1" width="0.140625" style="20" customWidth="1"/>
    <col min="2" max="2" width="5" style="21" customWidth="1"/>
    <col min="3" max="3" width="46" style="20" customWidth="1"/>
    <col min="4" max="4" width="33.7109375" style="5" customWidth="1"/>
    <col min="5" max="5" width="14.7109375" style="8" customWidth="1"/>
    <col min="6" max="6" width="15" style="8" customWidth="1"/>
    <col min="7" max="7" width="13.7109375" style="8" customWidth="1"/>
    <col min="8" max="8" width="12.140625" style="8" customWidth="1"/>
    <col min="9" max="9" width="14.5703125" style="8" customWidth="1"/>
    <col min="10" max="10" width="12.5703125" style="8" customWidth="1"/>
    <col min="11" max="11" width="11.85546875" style="8" customWidth="1"/>
    <col min="12" max="12" width="15" style="20" bestFit="1" customWidth="1"/>
    <col min="13" max="16384" width="9.140625" style="20"/>
  </cols>
  <sheetData>
    <row r="1" spans="1:211" x14ac:dyDescent="0.25">
      <c r="H1" s="51" t="s">
        <v>40</v>
      </c>
      <c r="I1" s="51"/>
      <c r="J1" s="51"/>
      <c r="K1" s="51"/>
      <c r="L1" s="59"/>
      <c r="M1" s="59"/>
    </row>
    <row r="2" spans="1:211" x14ac:dyDescent="0.25">
      <c r="B2" s="3"/>
    </row>
    <row r="3" spans="1:211" ht="18.75" x14ac:dyDescent="0.25">
      <c r="A3" s="22"/>
      <c r="B3" s="58" t="s">
        <v>52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11" x14ac:dyDescent="0.2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11" x14ac:dyDescent="0.2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23"/>
    </row>
    <row r="6" spans="1:211" x14ac:dyDescent="0.25">
      <c r="A6" s="22"/>
      <c r="B6" s="4" t="s">
        <v>43</v>
      </c>
      <c r="C6" s="22"/>
      <c r="E6" s="57" t="s">
        <v>42</v>
      </c>
      <c r="F6" s="57"/>
      <c r="G6" s="6"/>
      <c r="H6" s="6"/>
      <c r="I6" s="6"/>
      <c r="J6" s="7"/>
      <c r="K6" s="7"/>
      <c r="L6" s="23"/>
      <c r="M6" s="23"/>
      <c r="N6" s="23"/>
    </row>
    <row r="7" spans="1:211" ht="16.5" customHeight="1" x14ac:dyDescent="0.25">
      <c r="B7" s="3"/>
    </row>
    <row r="8" spans="1:211" hidden="1" x14ac:dyDescent="0.25">
      <c r="B8" s="52" t="s">
        <v>0</v>
      </c>
      <c r="C8" s="53" t="s">
        <v>60</v>
      </c>
      <c r="D8" s="49" t="s">
        <v>1</v>
      </c>
      <c r="E8" s="54" t="s">
        <v>4</v>
      </c>
      <c r="F8" s="54"/>
      <c r="G8" s="54"/>
      <c r="H8" s="54"/>
      <c r="I8" s="54"/>
      <c r="J8" s="54"/>
      <c r="K8" s="54"/>
      <c r="L8" s="56"/>
    </row>
    <row r="9" spans="1:211" x14ac:dyDescent="0.25">
      <c r="B9" s="52"/>
      <c r="C9" s="53"/>
      <c r="D9" s="49" t="s">
        <v>2</v>
      </c>
      <c r="E9" s="55" t="s">
        <v>57</v>
      </c>
      <c r="F9" s="55"/>
      <c r="G9" s="55"/>
      <c r="H9" s="55"/>
      <c r="I9" s="55"/>
      <c r="J9" s="55"/>
      <c r="K9" s="55"/>
      <c r="L9" s="56"/>
    </row>
    <row r="10" spans="1:211" ht="47.25" x14ac:dyDescent="0.25">
      <c r="B10" s="52"/>
      <c r="C10" s="53"/>
      <c r="D10" s="49" t="s">
        <v>3</v>
      </c>
      <c r="E10" s="38"/>
      <c r="F10" s="54" t="s">
        <v>5</v>
      </c>
      <c r="G10" s="54"/>
      <c r="H10" s="54"/>
      <c r="I10" s="54"/>
      <c r="J10" s="54"/>
      <c r="K10" s="54"/>
      <c r="L10" s="1"/>
    </row>
    <row r="11" spans="1:211" ht="18.75" x14ac:dyDescent="0.25">
      <c r="B11" s="52"/>
      <c r="C11" s="53"/>
      <c r="D11" s="50"/>
      <c r="E11" s="38" t="s">
        <v>41</v>
      </c>
      <c r="F11" s="38">
        <v>2015</v>
      </c>
      <c r="G11" s="38">
        <v>2016</v>
      </c>
      <c r="H11" s="38">
        <v>2017</v>
      </c>
      <c r="I11" s="38">
        <v>2018</v>
      </c>
      <c r="J11" s="38">
        <v>2019</v>
      </c>
      <c r="K11" s="38">
        <v>2020</v>
      </c>
      <c r="L11" s="1"/>
    </row>
    <row r="12" spans="1:211" ht="57.75" customHeight="1" x14ac:dyDescent="0.25">
      <c r="B12" s="39" t="s">
        <v>6</v>
      </c>
      <c r="C12" s="40" t="s">
        <v>20</v>
      </c>
      <c r="D12" s="37" t="s">
        <v>7</v>
      </c>
      <c r="E12" s="41">
        <f>SUM(F12:K12)</f>
        <v>4142000</v>
      </c>
      <c r="F12" s="41">
        <f>F13+F14+F15+F16+F17+F18+F19+F20+F21+F22+F23+F24+F25+F26+F27+F28+F29+F30+F31</f>
        <v>605000</v>
      </c>
      <c r="G12" s="41">
        <f>G14+G15+G17+G18+G19+G20+G21+G22+G23+G24+G25+G26+G27+G28+G29+G30+G31+G32</f>
        <v>576000</v>
      </c>
      <c r="H12" s="41">
        <f>H14+H15+H17+H18+H19+H20+H21+H22+H23+H24+H25+H26+H27+H28+H29+H30+H31+H32</f>
        <v>576000</v>
      </c>
      <c r="I12" s="41">
        <f>I14+I15+I16+I17+I18+I19+I20+I21+I22+I23+I24+I25+I26++I28+I29+I31++I30+I32+I33</f>
        <v>1105000</v>
      </c>
      <c r="J12" s="41">
        <f>J14+J15+J16+J17+J18+J19+J20+J21+J22+J23+J24+J25+J26+J27+J28+J29+J30+J31+J32+J33</f>
        <v>630000</v>
      </c>
      <c r="K12" s="41">
        <f>K14+K15+K17+K18+K19+K20+K21+K22+K23+K24+K25+K26+K27+K28+K29+K30+K31+K32</f>
        <v>650000</v>
      </c>
      <c r="L12" s="33">
        <f>SUM(F12:K12)</f>
        <v>4142000</v>
      </c>
    </row>
    <row r="13" spans="1:211" ht="51" x14ac:dyDescent="0.25">
      <c r="B13" s="39" t="s">
        <v>21</v>
      </c>
      <c r="C13" s="40" t="s">
        <v>8</v>
      </c>
      <c r="D13" s="37" t="s">
        <v>7</v>
      </c>
      <c r="E13" s="42"/>
      <c r="F13" s="41"/>
      <c r="G13" s="41"/>
      <c r="H13" s="41"/>
      <c r="I13" s="41"/>
      <c r="J13" s="41"/>
      <c r="K13" s="41"/>
      <c r="L13" s="2"/>
    </row>
    <row r="14" spans="1:211" s="18" customFormat="1" ht="18.75" x14ac:dyDescent="0.25">
      <c r="B14" s="27" t="s">
        <v>24</v>
      </c>
      <c r="C14" s="28" t="s">
        <v>9</v>
      </c>
      <c r="D14" s="15" t="s">
        <v>7</v>
      </c>
      <c r="E14" s="29"/>
      <c r="F14" s="29"/>
      <c r="G14" s="29">
        <v>20000</v>
      </c>
      <c r="H14" s="29">
        <v>20000</v>
      </c>
      <c r="I14" s="29"/>
      <c r="J14" s="29"/>
      <c r="K14" s="29"/>
      <c r="L14" s="13"/>
    </row>
    <row r="15" spans="1:211" s="18" customFormat="1" ht="38.25" x14ac:dyDescent="0.25">
      <c r="B15" s="27" t="s">
        <v>25</v>
      </c>
      <c r="C15" s="28" t="s">
        <v>10</v>
      </c>
      <c r="D15" s="15" t="s">
        <v>11</v>
      </c>
      <c r="E15" s="29">
        <f>F15+G15+H15+I15+J15+K15</f>
        <v>33500</v>
      </c>
      <c r="F15" s="29">
        <v>13500</v>
      </c>
      <c r="G15" s="29">
        <v>4000</v>
      </c>
      <c r="H15" s="29">
        <v>4000</v>
      </c>
      <c r="I15" s="29">
        <v>4000</v>
      </c>
      <c r="J15" s="29">
        <v>4000</v>
      </c>
      <c r="K15" s="29">
        <v>4000</v>
      </c>
      <c r="L15" s="13"/>
      <c r="AN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8">
        <v>0</v>
      </c>
      <c r="DO15" s="18">
        <v>0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8">
        <v>0</v>
      </c>
      <c r="DZ15" s="18">
        <v>0</v>
      </c>
      <c r="EA15" s="18">
        <v>0</v>
      </c>
      <c r="EB15" s="18">
        <v>0</v>
      </c>
      <c r="EC15" s="18">
        <v>0</v>
      </c>
      <c r="ED15" s="18">
        <v>0</v>
      </c>
      <c r="EE15" s="18">
        <v>0</v>
      </c>
      <c r="EF15" s="18">
        <v>0</v>
      </c>
      <c r="EG15" s="18">
        <v>0</v>
      </c>
      <c r="EH15" s="18">
        <v>0</v>
      </c>
      <c r="EI15" s="18">
        <v>0</v>
      </c>
      <c r="EJ15" s="18">
        <v>0</v>
      </c>
      <c r="EK15" s="18">
        <v>0</v>
      </c>
      <c r="EL15" s="18">
        <v>0</v>
      </c>
      <c r="EM15" s="18">
        <v>0</v>
      </c>
      <c r="EN15" s="18">
        <v>0</v>
      </c>
      <c r="EO15" s="18">
        <v>0</v>
      </c>
      <c r="EP15" s="18">
        <v>0</v>
      </c>
      <c r="EQ15" s="18">
        <v>0</v>
      </c>
      <c r="ER15" s="18">
        <v>0</v>
      </c>
      <c r="ES15" s="18">
        <v>0</v>
      </c>
      <c r="ET15" s="18">
        <v>0</v>
      </c>
      <c r="EU15" s="18">
        <v>0</v>
      </c>
      <c r="EV15" s="18">
        <v>0</v>
      </c>
      <c r="EW15" s="18">
        <v>0</v>
      </c>
      <c r="EX15" s="18">
        <v>0</v>
      </c>
      <c r="EY15" s="18">
        <v>0</v>
      </c>
      <c r="EZ15" s="18">
        <v>0</v>
      </c>
      <c r="FA15" s="18">
        <v>0</v>
      </c>
      <c r="FB15" s="18">
        <v>0</v>
      </c>
      <c r="FC15" s="18">
        <v>0</v>
      </c>
      <c r="FD15" s="18">
        <v>0</v>
      </c>
      <c r="FE15" s="18">
        <v>0</v>
      </c>
      <c r="FF15" s="18">
        <v>0</v>
      </c>
      <c r="FG15" s="18">
        <v>0</v>
      </c>
      <c r="FH15" s="18">
        <v>0</v>
      </c>
      <c r="FI15" s="18">
        <v>0</v>
      </c>
      <c r="FJ15" s="18">
        <v>0</v>
      </c>
      <c r="FK15" s="18">
        <v>0</v>
      </c>
      <c r="FL15" s="18">
        <v>0</v>
      </c>
      <c r="FM15" s="18">
        <v>0</v>
      </c>
      <c r="FN15" s="18">
        <v>0</v>
      </c>
      <c r="FO15" s="18">
        <v>0</v>
      </c>
      <c r="FP15" s="18">
        <v>0</v>
      </c>
      <c r="FQ15" s="18">
        <v>0</v>
      </c>
      <c r="FR15" s="18">
        <v>0</v>
      </c>
      <c r="FS15" s="18">
        <v>0</v>
      </c>
      <c r="FT15" s="18">
        <v>0</v>
      </c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18">
        <v>0</v>
      </c>
      <c r="GH15" s="18">
        <v>0</v>
      </c>
      <c r="GI15" s="18">
        <v>0</v>
      </c>
      <c r="GJ15" s="18">
        <v>0</v>
      </c>
      <c r="GK15" s="18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v>0</v>
      </c>
      <c r="GT15" s="18">
        <v>0</v>
      </c>
      <c r="GU15" s="18">
        <v>0</v>
      </c>
      <c r="GV15" s="18">
        <v>0</v>
      </c>
      <c r="GW15" s="18">
        <v>0</v>
      </c>
      <c r="GX15" s="18">
        <v>0</v>
      </c>
      <c r="GY15" s="18">
        <v>0</v>
      </c>
      <c r="GZ15" s="18">
        <v>0</v>
      </c>
      <c r="HA15" s="18">
        <v>0</v>
      </c>
      <c r="HB15" s="18">
        <v>0</v>
      </c>
      <c r="HC15" s="18">
        <v>0</v>
      </c>
    </row>
    <row r="16" spans="1:211" s="18" customFormat="1" ht="18.75" x14ac:dyDescent="0.25">
      <c r="B16" s="27" t="s">
        <v>26</v>
      </c>
      <c r="C16" s="14" t="s">
        <v>51</v>
      </c>
      <c r="D16" s="14"/>
      <c r="E16" s="29">
        <f>F16</f>
        <v>62500</v>
      </c>
      <c r="F16" s="29">
        <v>62500</v>
      </c>
      <c r="G16" s="29"/>
      <c r="H16" s="29"/>
      <c r="I16" s="29"/>
      <c r="J16" s="29"/>
      <c r="K16" s="29"/>
      <c r="L16" s="13"/>
    </row>
    <row r="17" spans="1:12" s="18" customFormat="1" ht="25.5" x14ac:dyDescent="0.25">
      <c r="B17" s="43" t="s">
        <v>27</v>
      </c>
      <c r="C17" s="28" t="s">
        <v>22</v>
      </c>
      <c r="D17" s="44" t="s">
        <v>7</v>
      </c>
      <c r="E17" s="29">
        <f t="shared" ref="E17:E27" si="0">F17+G17+H17+I17+J17+K17</f>
        <v>426000</v>
      </c>
      <c r="F17" s="29">
        <v>71000</v>
      </c>
      <c r="G17" s="29">
        <v>71000</v>
      </c>
      <c r="H17" s="29">
        <v>71000</v>
      </c>
      <c r="I17" s="29">
        <v>71000</v>
      </c>
      <c r="J17" s="29">
        <v>71000</v>
      </c>
      <c r="K17" s="29">
        <v>71000</v>
      </c>
      <c r="L17" s="34"/>
    </row>
    <row r="18" spans="1:12" s="18" customFormat="1" ht="18.75" x14ac:dyDescent="0.25">
      <c r="B18" s="27" t="s">
        <v>28</v>
      </c>
      <c r="C18" s="28" t="s">
        <v>12</v>
      </c>
      <c r="D18" s="45" t="s">
        <v>7</v>
      </c>
      <c r="E18" s="29">
        <f t="shared" si="0"/>
        <v>400000</v>
      </c>
      <c r="F18" s="29">
        <v>55000</v>
      </c>
      <c r="G18" s="29">
        <v>65000</v>
      </c>
      <c r="H18" s="29">
        <v>65000</v>
      </c>
      <c r="I18" s="29">
        <v>105000</v>
      </c>
      <c r="J18" s="29">
        <v>55000</v>
      </c>
      <c r="K18" s="29">
        <v>55000</v>
      </c>
      <c r="L18" s="13"/>
    </row>
    <row r="19" spans="1:12" s="18" customFormat="1" ht="25.5" x14ac:dyDescent="0.25">
      <c r="B19" s="27" t="s">
        <v>29</v>
      </c>
      <c r="C19" s="28" t="s">
        <v>13</v>
      </c>
      <c r="D19" s="15" t="s">
        <v>7</v>
      </c>
      <c r="E19" s="29">
        <f t="shared" si="0"/>
        <v>384000</v>
      </c>
      <c r="F19" s="29">
        <v>77000</v>
      </c>
      <c r="G19" s="29">
        <v>8500</v>
      </c>
      <c r="H19" s="29">
        <v>8500</v>
      </c>
      <c r="I19" s="29">
        <v>80000</v>
      </c>
      <c r="J19" s="29">
        <v>105000</v>
      </c>
      <c r="K19" s="29">
        <v>105000</v>
      </c>
      <c r="L19" s="13"/>
    </row>
    <row r="20" spans="1:12" s="18" customFormat="1" ht="25.5" x14ac:dyDescent="0.25">
      <c r="B20" s="27" t="s">
        <v>30</v>
      </c>
      <c r="C20" s="28" t="s">
        <v>14</v>
      </c>
      <c r="D20" s="15" t="s">
        <v>7</v>
      </c>
      <c r="E20" s="29">
        <f t="shared" si="0"/>
        <v>501000</v>
      </c>
      <c r="F20" s="29">
        <v>26000</v>
      </c>
      <c r="G20" s="29">
        <v>85000</v>
      </c>
      <c r="H20" s="29">
        <v>85000</v>
      </c>
      <c r="I20" s="29">
        <v>135000</v>
      </c>
      <c r="J20" s="29">
        <v>85000</v>
      </c>
      <c r="K20" s="29">
        <v>85000</v>
      </c>
      <c r="L20" s="13"/>
    </row>
    <row r="21" spans="1:12" s="18" customFormat="1" ht="18.75" x14ac:dyDescent="0.25">
      <c r="B21" s="27" t="s">
        <v>31</v>
      </c>
      <c r="C21" s="28" t="s">
        <v>15</v>
      </c>
      <c r="D21" s="15" t="s">
        <v>7</v>
      </c>
      <c r="E21" s="29">
        <f t="shared" si="0"/>
        <v>480000</v>
      </c>
      <c r="F21" s="29">
        <v>100000</v>
      </c>
      <c r="G21" s="29">
        <v>30000</v>
      </c>
      <c r="H21" s="29">
        <v>30000</v>
      </c>
      <c r="I21" s="29">
        <v>100000</v>
      </c>
      <c r="J21" s="29">
        <v>100000</v>
      </c>
      <c r="K21" s="29">
        <v>120000</v>
      </c>
      <c r="L21" s="13"/>
    </row>
    <row r="22" spans="1:12" s="18" customFormat="1" ht="51" x14ac:dyDescent="0.25">
      <c r="B22" s="27" t="s">
        <v>32</v>
      </c>
      <c r="C22" s="28" t="s">
        <v>16</v>
      </c>
      <c r="D22" s="15" t="s">
        <v>7</v>
      </c>
      <c r="E22" s="29">
        <f t="shared" si="0"/>
        <v>101000</v>
      </c>
      <c r="F22" s="29">
        <v>11000</v>
      </c>
      <c r="G22" s="29"/>
      <c r="H22" s="29"/>
      <c r="I22" s="29">
        <v>30000</v>
      </c>
      <c r="J22" s="29">
        <v>30000</v>
      </c>
      <c r="K22" s="29">
        <v>30000</v>
      </c>
      <c r="L22" s="13"/>
    </row>
    <row r="23" spans="1:12" s="18" customFormat="1" ht="25.5" x14ac:dyDescent="0.25">
      <c r="B23" s="27" t="s">
        <v>33</v>
      </c>
      <c r="C23" s="28" t="s">
        <v>17</v>
      </c>
      <c r="D23" s="15" t="s">
        <v>7</v>
      </c>
      <c r="E23" s="29">
        <f t="shared" si="0"/>
        <v>531000</v>
      </c>
      <c r="F23" s="29">
        <v>65000</v>
      </c>
      <c r="G23" s="29">
        <v>107000</v>
      </c>
      <c r="H23" s="29">
        <v>107000</v>
      </c>
      <c r="I23" s="29">
        <v>38000</v>
      </c>
      <c r="J23" s="29">
        <v>107000</v>
      </c>
      <c r="K23" s="29">
        <v>107000</v>
      </c>
      <c r="L23" s="13"/>
    </row>
    <row r="24" spans="1:12" s="18" customFormat="1" ht="32.25" customHeight="1" x14ac:dyDescent="0.25">
      <c r="B24" s="27" t="s">
        <v>34</v>
      </c>
      <c r="C24" s="28" t="s">
        <v>45</v>
      </c>
      <c r="D24" s="15" t="s">
        <v>7</v>
      </c>
      <c r="E24" s="29">
        <f>F24+G24+H24+I24+J24+K24</f>
        <v>37000</v>
      </c>
      <c r="F24" s="29">
        <v>37000</v>
      </c>
      <c r="G24" s="29"/>
      <c r="H24" s="29"/>
      <c r="I24" s="29"/>
      <c r="J24" s="29"/>
      <c r="K24" s="29"/>
      <c r="L24" s="13"/>
    </row>
    <row r="25" spans="1:12" s="18" customFormat="1" ht="18.75" x14ac:dyDescent="0.25">
      <c r="B25" s="43" t="s">
        <v>35</v>
      </c>
      <c r="C25" s="46" t="s">
        <v>18</v>
      </c>
      <c r="D25" s="15" t="s">
        <v>7</v>
      </c>
      <c r="E25" s="29">
        <f t="shared" si="0"/>
        <v>120000</v>
      </c>
      <c r="F25" s="29">
        <v>30000</v>
      </c>
      <c r="G25" s="29">
        <v>18000</v>
      </c>
      <c r="H25" s="29">
        <v>18000</v>
      </c>
      <c r="I25" s="29">
        <v>18000</v>
      </c>
      <c r="J25" s="29">
        <v>18000</v>
      </c>
      <c r="K25" s="29">
        <v>18000</v>
      </c>
      <c r="L25" s="13"/>
    </row>
    <row r="26" spans="1:12" s="18" customFormat="1" ht="33" customHeight="1" x14ac:dyDescent="0.25">
      <c r="B26" s="43" t="s">
        <v>36</v>
      </c>
      <c r="C26" s="28" t="s">
        <v>23</v>
      </c>
      <c r="D26" s="44" t="s">
        <v>7</v>
      </c>
      <c r="E26" s="29">
        <f t="shared" si="0"/>
        <v>230000</v>
      </c>
      <c r="F26" s="29">
        <v>0</v>
      </c>
      <c r="G26" s="29">
        <v>70000</v>
      </c>
      <c r="H26" s="29">
        <v>70000</v>
      </c>
      <c r="I26" s="29">
        <v>30000</v>
      </c>
      <c r="J26" s="29">
        <v>30000</v>
      </c>
      <c r="K26" s="29">
        <v>30000</v>
      </c>
      <c r="L26" s="16"/>
    </row>
    <row r="27" spans="1:12" s="18" customFormat="1" ht="25.5" x14ac:dyDescent="0.25">
      <c r="B27" s="27" t="s">
        <v>37</v>
      </c>
      <c r="C27" s="28" t="s">
        <v>46</v>
      </c>
      <c r="D27" s="15" t="s">
        <v>7</v>
      </c>
      <c r="E27" s="29">
        <f t="shared" si="0"/>
        <v>9000</v>
      </c>
      <c r="F27" s="29">
        <v>9000</v>
      </c>
      <c r="G27" s="29"/>
      <c r="H27" s="29"/>
      <c r="I27" s="29"/>
      <c r="J27" s="29"/>
      <c r="K27" s="29"/>
      <c r="L27" s="13"/>
    </row>
    <row r="28" spans="1:12" s="18" customFormat="1" ht="15" customHeight="1" x14ac:dyDescent="0.25">
      <c r="B28" s="43" t="s">
        <v>38</v>
      </c>
      <c r="C28" s="47" t="s">
        <v>47</v>
      </c>
      <c r="D28" s="44" t="s">
        <v>7</v>
      </c>
      <c r="E28" s="29">
        <f>F28+G28</f>
        <v>45000</v>
      </c>
      <c r="F28" s="29">
        <v>45000</v>
      </c>
      <c r="G28" s="29"/>
      <c r="H28" s="29"/>
      <c r="I28" s="48"/>
      <c r="J28" s="48"/>
      <c r="K28" s="48"/>
      <c r="L28" s="16"/>
    </row>
    <row r="29" spans="1:12" s="18" customFormat="1" ht="24" customHeight="1" x14ac:dyDescent="0.25">
      <c r="B29" s="43" t="s">
        <v>39</v>
      </c>
      <c r="C29" s="47" t="s">
        <v>48</v>
      </c>
      <c r="D29" s="15" t="s">
        <v>7</v>
      </c>
      <c r="E29" s="29">
        <f>F29+G29</f>
        <v>3000</v>
      </c>
      <c r="F29" s="29">
        <v>3000</v>
      </c>
      <c r="G29" s="29"/>
      <c r="H29" s="29"/>
      <c r="I29" s="48"/>
      <c r="J29" s="48"/>
      <c r="K29" s="48"/>
      <c r="L29" s="16"/>
    </row>
    <row r="30" spans="1:12" s="18" customFormat="1" ht="15" customHeight="1" x14ac:dyDescent="0.25">
      <c r="B30" s="43" t="s">
        <v>54</v>
      </c>
      <c r="C30" s="47" t="s">
        <v>49</v>
      </c>
      <c r="D30" s="15" t="s">
        <v>7</v>
      </c>
      <c r="E30" s="29"/>
      <c r="F30" s="29"/>
      <c r="G30" s="29">
        <v>62500</v>
      </c>
      <c r="H30" s="29">
        <v>62500</v>
      </c>
      <c r="I30" s="48"/>
      <c r="J30" s="48"/>
      <c r="K30" s="48"/>
      <c r="L30" s="16"/>
    </row>
    <row r="31" spans="1:12" s="25" customFormat="1" ht="18.75" x14ac:dyDescent="0.25">
      <c r="A31" s="19"/>
      <c r="B31" s="27" t="s">
        <v>55</v>
      </c>
      <c r="C31" s="28" t="s">
        <v>19</v>
      </c>
      <c r="D31" s="15" t="s">
        <v>7</v>
      </c>
      <c r="E31" s="29">
        <f>F31+G31</f>
        <v>10000</v>
      </c>
      <c r="F31" s="29">
        <v>0</v>
      </c>
      <c r="G31" s="29">
        <v>10000</v>
      </c>
      <c r="H31" s="29">
        <v>10000</v>
      </c>
      <c r="I31" s="29"/>
      <c r="J31" s="29"/>
      <c r="K31" s="29"/>
      <c r="L31" s="35"/>
    </row>
    <row r="32" spans="1:12" s="25" customFormat="1" x14ac:dyDescent="0.25">
      <c r="A32" s="19"/>
      <c r="B32" s="31" t="s">
        <v>56</v>
      </c>
      <c r="C32" s="26" t="s">
        <v>50</v>
      </c>
      <c r="D32" s="15" t="s">
        <v>7</v>
      </c>
      <c r="E32" s="17"/>
      <c r="F32" s="17"/>
      <c r="G32" s="17">
        <v>25000</v>
      </c>
      <c r="H32" s="17">
        <v>25000</v>
      </c>
      <c r="I32" s="17">
        <v>25000</v>
      </c>
      <c r="J32" s="17">
        <v>25000</v>
      </c>
      <c r="K32" s="17">
        <v>25000</v>
      </c>
      <c r="L32" s="36"/>
    </row>
    <row r="33" spans="2:12" ht="30" x14ac:dyDescent="0.25">
      <c r="B33" s="32" t="s">
        <v>59</v>
      </c>
      <c r="C33" s="30" t="s">
        <v>58</v>
      </c>
      <c r="D33" s="11"/>
      <c r="E33" s="12"/>
      <c r="F33" s="12"/>
      <c r="G33" s="12"/>
      <c r="H33" s="12"/>
      <c r="I33" s="12">
        <v>469000</v>
      </c>
      <c r="J33" s="12"/>
      <c r="K33" s="12"/>
    </row>
    <row r="34" spans="2:12" x14ac:dyDescent="0.25">
      <c r="B34" s="4"/>
      <c r="E34" s="10"/>
      <c r="F34" s="9"/>
      <c r="G34" s="9"/>
      <c r="H34" s="9"/>
      <c r="I34" s="9"/>
      <c r="J34" s="9"/>
      <c r="K34" s="9"/>
      <c r="L34" s="24"/>
    </row>
  </sheetData>
  <mergeCells count="12">
    <mergeCell ref="H1:K1"/>
    <mergeCell ref="B3:M3"/>
    <mergeCell ref="L1:M1"/>
    <mergeCell ref="A4:N4"/>
    <mergeCell ref="A5:M5"/>
    <mergeCell ref="B8:B11"/>
    <mergeCell ref="C8:C11"/>
    <mergeCell ref="E8:K8"/>
    <mergeCell ref="E9:K9"/>
    <mergeCell ref="L8:L9"/>
    <mergeCell ref="F10:K10"/>
    <mergeCell ref="E6:F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2016-06-02T07:16:54Z</cp:lastPrinted>
  <dcterms:created xsi:type="dcterms:W3CDTF">2015-07-01T00:06:47Z</dcterms:created>
  <dcterms:modified xsi:type="dcterms:W3CDTF">2016-06-03T00:14:46Z</dcterms:modified>
</cp:coreProperties>
</file>